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F09E714D-DE46-4B0E-9B80-B64B91C7015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총괄표" sheetId="35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5" i="35" l="1"/>
  <c r="G11" i="35"/>
  <c r="C25" i="35" l="1"/>
  <c r="G29" i="35"/>
  <c r="C29" i="35"/>
  <c r="G27" i="35"/>
  <c r="C27" i="35"/>
  <c r="G25" i="35"/>
  <c r="C24" i="35"/>
  <c r="C23" i="35" s="1"/>
  <c r="G23" i="35"/>
  <c r="G22" i="35"/>
  <c r="G21" i="35" s="1"/>
  <c r="C22" i="35"/>
  <c r="C21" i="35" s="1"/>
  <c r="G20" i="35"/>
  <c r="G19" i="35" s="1"/>
  <c r="C19" i="35"/>
  <c r="G18" i="35"/>
  <c r="G17" i="35" s="1"/>
  <c r="C17" i="35"/>
  <c r="G13" i="35"/>
  <c r="C14" i="35"/>
  <c r="C13" i="35" s="1"/>
  <c r="C12" i="35"/>
  <c r="C11" i="35" s="1"/>
  <c r="G7" i="35"/>
  <c r="C7" i="35"/>
  <c r="C6" i="35" l="1"/>
  <c r="D28" i="35" s="1"/>
  <c r="D27" i="35" s="1"/>
  <c r="G6" i="35"/>
  <c r="H24" i="35" s="1"/>
  <c r="H23" i="35" s="1"/>
  <c r="D30" i="35" l="1"/>
  <c r="D29" i="35" s="1"/>
  <c r="D14" i="35"/>
  <c r="D13" i="35" s="1"/>
  <c r="D20" i="35"/>
  <c r="D19" i="35" s="1"/>
  <c r="D18" i="35"/>
  <c r="D17" i="35" s="1"/>
  <c r="D26" i="35"/>
  <c r="D25" i="35" s="1"/>
  <c r="D24" i="35"/>
  <c r="D23" i="35" s="1"/>
  <c r="D12" i="35"/>
  <c r="D11" i="35" s="1"/>
  <c r="D8" i="35"/>
  <c r="D7" i="35" s="1"/>
  <c r="D22" i="35"/>
  <c r="D21" i="35" s="1"/>
  <c r="H12" i="35"/>
  <c r="H11" i="35" s="1"/>
  <c r="H8" i="35"/>
  <c r="H14" i="35"/>
  <c r="H16" i="35"/>
  <c r="H9" i="35"/>
  <c r="H30" i="35"/>
  <c r="H29" i="35" s="1"/>
  <c r="H22" i="35"/>
  <c r="H21" i="35" s="1"/>
  <c r="H28" i="35"/>
  <c r="H27" i="35" s="1"/>
  <c r="H20" i="35"/>
  <c r="H19" i="35" s="1"/>
  <c r="H15" i="35"/>
  <c r="H26" i="35"/>
  <c r="H25" i="35" s="1"/>
  <c r="H10" i="35"/>
  <c r="H18" i="35"/>
  <c r="H17" i="35" s="1"/>
  <c r="D6" i="35" l="1"/>
  <c r="H13" i="35"/>
  <c r="H7" i="35"/>
  <c r="H6" i="35" l="1"/>
</calcChain>
</file>

<file path=xl/sharedStrings.xml><?xml version="1.0" encoding="utf-8"?>
<sst xmlns="http://schemas.openxmlformats.org/spreadsheetml/2006/main" count="61" uniqueCount="42">
  <si>
    <t>재활사업비</t>
    <phoneticPr fontId="1" type="noConversion"/>
  </si>
  <si>
    <t>관</t>
  </si>
  <si>
    <t>항</t>
  </si>
  <si>
    <t>인건비</t>
  </si>
  <si>
    <t>업무추진비</t>
  </si>
  <si>
    <t>운영비</t>
  </si>
  <si>
    <t>시설비</t>
  </si>
  <si>
    <t>교육비</t>
  </si>
  <si>
    <t>전출금</t>
  </si>
  <si>
    <t>과년도지출</t>
  </si>
  <si>
    <t>상환금</t>
  </si>
  <si>
    <t>부채상환금</t>
  </si>
  <si>
    <t>잡지출</t>
  </si>
  <si>
    <t>예비비</t>
  </si>
  <si>
    <t>적립금</t>
  </si>
  <si>
    <t>준비금</t>
  </si>
  <si>
    <t>입소비용수입</t>
  </si>
  <si>
    <t>사업수입</t>
  </si>
  <si>
    <t>과년도수입</t>
  </si>
  <si>
    <t>보조금수입</t>
  </si>
  <si>
    <t>후원금수입</t>
  </si>
  <si>
    <t>차입금</t>
  </si>
  <si>
    <t>전입금</t>
  </si>
  <si>
    <t>이월금</t>
  </si>
  <si>
    <t>잡수입</t>
  </si>
  <si>
    <t>세          입</t>
  </si>
  <si>
    <t>세          출</t>
  </si>
  <si>
    <t>과        목</t>
  </si>
  <si>
    <t>금  액</t>
  </si>
  <si>
    <t>%</t>
  </si>
  <si>
    <t>계</t>
  </si>
  <si>
    <t>입소자부담금</t>
  </si>
  <si>
    <t>사  무  비</t>
  </si>
  <si>
    <t>재산조성비</t>
  </si>
  <si>
    <t>사  업  비</t>
  </si>
  <si>
    <t xml:space="preserve">   </t>
  </si>
  <si>
    <t>요양급여수입</t>
  </si>
  <si>
    <t>운영충당적립금</t>
  </si>
  <si>
    <t>환경개선준비금</t>
  </si>
  <si>
    <t>단위 : 천원</t>
    <phoneticPr fontId="1" type="noConversion"/>
  </si>
  <si>
    <t>송원정신요양원 2026년도 1차 추경예산 총괄표</t>
    <phoneticPr fontId="1" type="noConversion"/>
  </si>
  <si>
    <t>잡지출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</si>
</sst>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8" formatCode="#,##0.00_ "/>
    <numFmt numFmtId="180" formatCode="0.00_ "/>
  </numFmts>
  <fonts count="9" x14ac:knownFonts="1"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rgb="FF000000"/>
      <name val="맑은 고딕"/>
      <family val="3"/>
      <charset val="129"/>
    </font>
    <font>
      <b/>
      <sz val="12"/>
      <color rgb="FF000000"/>
      <name val="맑은 고딕"/>
      <family val="3"/>
      <charset val="129"/>
    </font>
    <font>
      <sz val="8"/>
      <color rgb="FF000000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</font>
    <font>
      <b/>
      <sz val="18"/>
      <color rgb="FF000000"/>
      <name val="맑은 고딕"/>
      <family val="3"/>
      <charset val="129"/>
    </font>
    <font>
      <b/>
      <sz val="14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2" fillId="0" borderId="0" xfId="0" applyFont="1" applyAlignment="1">
      <alignment horizontal="center" vertical="center"/>
    </xf>
    <xf numFmtId="176" fontId="5" fillId="0" borderId="8" xfId="0" applyNumberFormat="1" applyFont="1" applyBorder="1" applyAlignment="1">
      <alignment horizontal="center" vertical="center"/>
    </xf>
    <xf numFmtId="176" fontId="5" fillId="0" borderId="9" xfId="0" applyNumberFormat="1" applyFont="1" applyBorder="1" applyAlignment="1">
      <alignment horizontal="center" vertical="center"/>
    </xf>
    <xf numFmtId="176" fontId="5" fillId="0" borderId="9" xfId="0" applyNumberFormat="1" applyFont="1" applyBorder="1" applyAlignment="1">
      <alignment horizontal="right" vertical="center"/>
    </xf>
    <xf numFmtId="178" fontId="5" fillId="0" borderId="10" xfId="0" applyNumberFormat="1" applyFont="1" applyBorder="1" applyAlignment="1">
      <alignment horizontal="right" vertical="center"/>
    </xf>
    <xf numFmtId="176" fontId="5" fillId="0" borderId="9" xfId="0" applyNumberFormat="1" applyFont="1" applyBorder="1" applyAlignment="1">
      <alignment vertical="center"/>
    </xf>
    <xf numFmtId="176" fontId="6" fillId="0" borderId="11" xfId="0" applyNumberFormat="1" applyFont="1" applyBorder="1" applyAlignment="1">
      <alignment horizontal="center" vertical="center"/>
    </xf>
    <xf numFmtId="178" fontId="6" fillId="0" borderId="12" xfId="0" applyNumberFormat="1" applyFont="1" applyBorder="1" applyAlignment="1">
      <alignment horizontal="right" vertical="center"/>
    </xf>
    <xf numFmtId="178" fontId="6" fillId="0" borderId="14" xfId="0" applyNumberFormat="1" applyFont="1" applyBorder="1" applyAlignment="1">
      <alignment horizontal="right" vertical="center"/>
    </xf>
    <xf numFmtId="176" fontId="6" fillId="0" borderId="16" xfId="0" applyNumberFormat="1" applyFont="1" applyBorder="1" applyAlignment="1">
      <alignment horizontal="center" vertical="center"/>
    </xf>
    <xf numFmtId="176" fontId="6" fillId="0" borderId="16" xfId="0" applyNumberFormat="1" applyFont="1" applyBorder="1" applyAlignment="1">
      <alignment vertical="center"/>
    </xf>
    <xf numFmtId="178" fontId="6" fillId="0" borderId="17" xfId="0" applyNumberFormat="1" applyFont="1" applyBorder="1" applyAlignment="1">
      <alignment horizontal="right" vertical="center"/>
    </xf>
    <xf numFmtId="176" fontId="5" fillId="0" borderId="18" xfId="0" applyNumberFormat="1" applyFont="1" applyBorder="1" applyAlignment="1">
      <alignment horizontal="center" vertical="center"/>
    </xf>
    <xf numFmtId="176" fontId="5" fillId="0" borderId="2" xfId="0" applyNumberFormat="1" applyFont="1" applyBorder="1" applyAlignment="1">
      <alignment horizontal="right" vertical="center"/>
    </xf>
    <xf numFmtId="178" fontId="5" fillId="0" borderId="19" xfId="0" applyNumberFormat="1" applyFont="1" applyBorder="1" applyAlignment="1">
      <alignment horizontal="right" vertical="center"/>
    </xf>
    <xf numFmtId="176" fontId="5" fillId="0" borderId="2" xfId="0" applyNumberFormat="1" applyFont="1" applyBorder="1" applyAlignment="1">
      <alignment horizontal="center" vertical="center"/>
    </xf>
    <xf numFmtId="176" fontId="5" fillId="0" borderId="2" xfId="0" applyNumberFormat="1" applyFont="1" applyBorder="1" applyAlignment="1">
      <alignment vertical="center"/>
    </xf>
    <xf numFmtId="176" fontId="6" fillId="0" borderId="5" xfId="0" applyNumberFormat="1" applyFont="1" applyBorder="1" applyAlignment="1">
      <alignment horizontal="center" vertical="center"/>
    </xf>
    <xf numFmtId="176" fontId="6" fillId="0" borderId="5" xfId="0" applyNumberFormat="1" applyFont="1" applyBorder="1" applyAlignment="1">
      <alignment horizontal="right" vertical="center"/>
    </xf>
    <xf numFmtId="176" fontId="6" fillId="0" borderId="5" xfId="0" applyNumberFormat="1" applyFont="1" applyBorder="1" applyAlignment="1">
      <alignment vertical="center"/>
    </xf>
    <xf numFmtId="176" fontId="6" fillId="0" borderId="20" xfId="0" applyNumberFormat="1" applyFont="1" applyBorder="1" applyAlignment="1">
      <alignment horizontal="center" vertical="center"/>
    </xf>
    <xf numFmtId="176" fontId="6" fillId="0" borderId="16" xfId="0" applyNumberFormat="1" applyFont="1" applyBorder="1" applyAlignment="1">
      <alignment horizontal="right" vertical="center"/>
    </xf>
    <xf numFmtId="178" fontId="6" fillId="0" borderId="21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center" vertical="center"/>
    </xf>
    <xf numFmtId="180" fontId="2" fillId="0" borderId="0" xfId="0" applyNumberFormat="1" applyFont="1" applyAlignment="1">
      <alignment horizontal="center" vertical="center"/>
    </xf>
    <xf numFmtId="178" fontId="2" fillId="0" borderId="0" xfId="0" applyNumberFormat="1" applyFont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176" fontId="5" fillId="3" borderId="7" xfId="0" applyNumberFormat="1" applyFont="1" applyFill="1" applyBorder="1" applyAlignment="1">
      <alignment horizontal="right" vertical="center"/>
    </xf>
    <xf numFmtId="178" fontId="5" fillId="3" borderId="7" xfId="0" applyNumberFormat="1" applyFont="1" applyFill="1" applyBorder="1" applyAlignment="1">
      <alignment horizontal="right" vertical="center"/>
    </xf>
    <xf numFmtId="176" fontId="5" fillId="2" borderId="7" xfId="0" applyNumberFormat="1" applyFont="1" applyFill="1" applyBorder="1" applyAlignment="1">
      <alignment vertical="center"/>
    </xf>
    <xf numFmtId="178" fontId="5" fillId="2" borderId="22" xfId="0" applyNumberFormat="1" applyFont="1" applyFill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176" fontId="6" fillId="4" borderId="11" xfId="0" applyNumberFormat="1" applyFont="1" applyFill="1" applyBorder="1" applyAlignment="1">
      <alignment horizontal="center" vertical="center"/>
    </xf>
    <xf numFmtId="176" fontId="6" fillId="4" borderId="3" xfId="0" applyNumberFormat="1" applyFont="1" applyFill="1" applyBorder="1" applyAlignment="1">
      <alignment horizontal="center" vertical="center"/>
    </xf>
    <xf numFmtId="176" fontId="6" fillId="4" borderId="3" xfId="0" applyNumberFormat="1" applyFont="1" applyFill="1" applyBorder="1" applyAlignment="1">
      <alignment vertical="center"/>
    </xf>
    <xf numFmtId="176" fontId="6" fillId="4" borderId="13" xfId="0" applyNumberFormat="1" applyFont="1" applyFill="1" applyBorder="1" applyAlignment="1">
      <alignment horizontal="center" vertical="center"/>
    </xf>
    <xf numFmtId="176" fontId="6" fillId="4" borderId="15" xfId="0" applyNumberFormat="1" applyFont="1" applyFill="1" applyBorder="1" applyAlignment="1">
      <alignment horizontal="center" vertical="center"/>
    </xf>
    <xf numFmtId="176" fontId="6" fillId="4" borderId="16" xfId="0" applyNumberFormat="1" applyFont="1" applyFill="1" applyBorder="1" applyAlignment="1">
      <alignment horizontal="center" vertical="center"/>
    </xf>
    <xf numFmtId="176" fontId="6" fillId="4" borderId="16" xfId="0" applyNumberFormat="1" applyFont="1" applyFill="1" applyBorder="1" applyAlignment="1">
      <alignment vertical="center"/>
    </xf>
    <xf numFmtId="176" fontId="5" fillId="4" borderId="18" xfId="0" applyNumberFormat="1" applyFont="1" applyFill="1" applyBorder="1" applyAlignment="1">
      <alignment horizontal="center" vertical="center"/>
    </xf>
    <xf numFmtId="176" fontId="5" fillId="4" borderId="2" xfId="0" applyNumberFormat="1" applyFont="1" applyFill="1" applyBorder="1" applyAlignment="1">
      <alignment horizontal="center" vertical="center" wrapText="1"/>
    </xf>
    <xf numFmtId="176" fontId="5" fillId="4" borderId="2" xfId="0" applyNumberFormat="1" applyFont="1" applyFill="1" applyBorder="1" applyAlignment="1">
      <alignment horizontal="right" vertical="center"/>
    </xf>
    <xf numFmtId="178" fontId="5" fillId="4" borderId="19" xfId="0" applyNumberFormat="1" applyFont="1" applyFill="1" applyBorder="1" applyAlignment="1">
      <alignment horizontal="right" vertical="center"/>
    </xf>
    <xf numFmtId="176" fontId="5" fillId="4" borderId="2" xfId="0" applyNumberFormat="1" applyFont="1" applyFill="1" applyBorder="1" applyAlignment="1">
      <alignment horizontal="center" vertical="center"/>
    </xf>
    <xf numFmtId="176" fontId="5" fillId="4" borderId="2" xfId="0" applyNumberFormat="1" applyFont="1" applyFill="1" applyBorder="1" applyAlignment="1">
      <alignment vertical="center"/>
    </xf>
    <xf numFmtId="176" fontId="6" fillId="4" borderId="5" xfId="0" applyNumberFormat="1" applyFont="1" applyFill="1" applyBorder="1" applyAlignment="1">
      <alignment horizontal="center" vertical="center"/>
    </xf>
    <xf numFmtId="176" fontId="6" fillId="4" borderId="5" xfId="0" applyNumberFormat="1" applyFont="1" applyFill="1" applyBorder="1" applyAlignment="1">
      <alignment horizontal="right" vertical="center"/>
    </xf>
    <xf numFmtId="178" fontId="6" fillId="4" borderId="12" xfId="0" applyNumberFormat="1" applyFont="1" applyFill="1" applyBorder="1" applyAlignment="1">
      <alignment horizontal="right" vertical="center"/>
    </xf>
    <xf numFmtId="176" fontId="6" fillId="4" borderId="5" xfId="0" applyNumberFormat="1" applyFont="1" applyFill="1" applyBorder="1" applyAlignment="1">
      <alignment vertical="center"/>
    </xf>
    <xf numFmtId="176" fontId="5" fillId="4" borderId="8" xfId="0" applyNumberFormat="1" applyFont="1" applyFill="1" applyBorder="1" applyAlignment="1">
      <alignment horizontal="center" vertical="center"/>
    </xf>
    <xf numFmtId="176" fontId="5" fillId="4" borderId="9" xfId="0" applyNumberFormat="1" applyFont="1" applyFill="1" applyBorder="1" applyAlignment="1">
      <alignment horizontal="center" vertical="center"/>
    </xf>
    <xf numFmtId="176" fontId="5" fillId="4" borderId="9" xfId="0" applyNumberFormat="1" applyFont="1" applyFill="1" applyBorder="1" applyAlignment="1">
      <alignment horizontal="right" vertical="center"/>
    </xf>
    <xf numFmtId="178" fontId="5" fillId="4" borderId="10" xfId="0" applyNumberFormat="1" applyFont="1" applyFill="1" applyBorder="1" applyAlignment="1">
      <alignment horizontal="right" vertical="center"/>
    </xf>
    <xf numFmtId="176" fontId="5" fillId="4" borderId="9" xfId="0" applyNumberFormat="1" applyFont="1" applyFill="1" applyBorder="1" applyAlignment="1">
      <alignment vertical="center"/>
    </xf>
    <xf numFmtId="176" fontId="6" fillId="4" borderId="16" xfId="0" applyNumberFormat="1" applyFont="1" applyFill="1" applyBorder="1" applyAlignment="1">
      <alignment horizontal="center" vertical="center" wrapText="1"/>
    </xf>
    <xf numFmtId="176" fontId="6" fillId="4" borderId="20" xfId="0" applyNumberFormat="1" applyFont="1" applyFill="1" applyBorder="1" applyAlignment="1">
      <alignment horizontal="center" vertical="center"/>
    </xf>
    <xf numFmtId="176" fontId="6" fillId="4" borderId="16" xfId="0" applyNumberFormat="1" applyFont="1" applyFill="1" applyBorder="1" applyAlignment="1">
      <alignment horizontal="right" vertical="center"/>
    </xf>
    <xf numFmtId="178" fontId="6" fillId="4" borderId="21" xfId="0" applyNumberFormat="1" applyFont="1" applyFill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8" fillId="3" borderId="25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8" fillId="3" borderId="28" xfId="0" applyFont="1" applyFill="1" applyBorder="1" applyAlignment="1">
      <alignment horizontal="center" vertical="center"/>
    </xf>
    <xf numFmtId="0" fontId="8" fillId="2" borderId="26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29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76" fontId="3" fillId="0" borderId="9" xfId="0" applyNumberFormat="1" applyFont="1" applyBorder="1" applyAlignment="1">
      <alignment horizontal="center" vertical="center"/>
    </xf>
    <xf numFmtId="176" fontId="3" fillId="0" borderId="16" xfId="0" applyNumberFormat="1" applyFont="1" applyBorder="1" applyAlignment="1">
      <alignment horizontal="center" vertical="center"/>
    </xf>
    <xf numFmtId="180" fontId="3" fillId="0" borderId="30" xfId="0" applyNumberFormat="1" applyFont="1" applyBorder="1" applyAlignment="1">
      <alignment horizontal="center" vertical="center"/>
    </xf>
    <xf numFmtId="180" fontId="3" fillId="0" borderId="31" xfId="0" applyNumberFormat="1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176" fontId="3" fillId="0" borderId="7" xfId="0" applyNumberFormat="1" applyFont="1" applyBorder="1" applyAlignment="1">
      <alignment horizontal="center" vertical="center"/>
    </xf>
    <xf numFmtId="176" fontId="3" fillId="0" borderId="23" xfId="0" applyNumberFormat="1" applyFont="1" applyBorder="1" applyAlignment="1">
      <alignment horizontal="center" vertical="center"/>
    </xf>
    <xf numFmtId="178" fontId="3" fillId="0" borderId="22" xfId="0" applyNumberFormat="1" applyFont="1" applyBorder="1" applyAlignment="1">
      <alignment horizontal="center" vertical="center"/>
    </xf>
    <xf numFmtId="178" fontId="3" fillId="0" borderId="17" xfId="0" applyNumberFormat="1" applyFont="1" applyBorder="1" applyAlignment="1">
      <alignment horizontal="center" vertical="center"/>
    </xf>
    <xf numFmtId="176" fontId="6" fillId="4" borderId="11" xfId="0" applyNumberFormat="1" applyFont="1" applyFill="1" applyBorder="1" applyAlignment="1">
      <alignment horizontal="center" vertical="center"/>
    </xf>
    <xf numFmtId="176" fontId="6" fillId="4" borderId="13" xfId="0" applyNumberFormat="1" applyFont="1" applyFill="1" applyBorder="1" applyAlignment="1">
      <alignment horizontal="center" vertical="center"/>
    </xf>
    <xf numFmtId="176" fontId="6" fillId="4" borderId="15" xfId="0" applyNumberFormat="1" applyFont="1" applyFill="1" applyBorder="1" applyAlignment="1">
      <alignment horizontal="center" vertical="center"/>
    </xf>
    <xf numFmtId="176" fontId="6" fillId="4" borderId="5" xfId="0" applyNumberFormat="1" applyFont="1" applyFill="1" applyBorder="1" applyAlignment="1">
      <alignment horizontal="center" vertical="center"/>
    </xf>
    <xf numFmtId="176" fontId="6" fillId="4" borderId="1" xfId="0" applyNumberFormat="1" applyFont="1" applyFill="1" applyBorder="1" applyAlignment="1">
      <alignment horizontal="center" vertical="center"/>
    </xf>
    <xf numFmtId="176" fontId="6" fillId="4" borderId="23" xfId="0" applyNumberFormat="1" applyFont="1" applyFill="1" applyBorder="1" applyAlignment="1">
      <alignment horizontal="center" vertical="center"/>
    </xf>
    <xf numFmtId="176" fontId="6" fillId="4" borderId="5" xfId="0" applyNumberFormat="1" applyFont="1" applyFill="1" applyBorder="1" applyAlignment="1">
      <alignment horizontal="right" vertical="center"/>
    </xf>
    <xf numFmtId="176" fontId="6" fillId="4" borderId="1" xfId="0" applyNumberFormat="1" applyFont="1" applyFill="1" applyBorder="1" applyAlignment="1">
      <alignment horizontal="right" vertical="center"/>
    </xf>
    <xf numFmtId="176" fontId="6" fillId="4" borderId="23" xfId="0" applyNumberFormat="1" applyFont="1" applyFill="1" applyBorder="1" applyAlignment="1">
      <alignment horizontal="right" vertical="center"/>
    </xf>
    <xf numFmtId="178" fontId="6" fillId="4" borderId="12" xfId="0" applyNumberFormat="1" applyFont="1" applyFill="1" applyBorder="1" applyAlignment="1">
      <alignment horizontal="right" vertical="center"/>
    </xf>
    <xf numFmtId="178" fontId="6" fillId="4" borderId="24" xfId="0" applyNumberFormat="1" applyFont="1" applyFill="1" applyBorder="1" applyAlignment="1">
      <alignment horizontal="right" vertical="center"/>
    </xf>
    <xf numFmtId="178" fontId="6" fillId="4" borderId="17" xfId="0" applyNumberFormat="1" applyFont="1" applyFill="1" applyBorder="1" applyAlignment="1">
      <alignment horizontal="right" vertical="center"/>
    </xf>
    <xf numFmtId="0" fontId="4" fillId="0" borderId="6" xfId="0" applyFont="1" applyBorder="1" applyAlignment="1">
      <alignment horizontal="right"/>
    </xf>
    <xf numFmtId="176" fontId="5" fillId="3" borderId="25" xfId="0" applyNumberFormat="1" applyFont="1" applyFill="1" applyBorder="1" applyAlignment="1">
      <alignment horizontal="center" vertical="center"/>
    </xf>
    <xf numFmtId="176" fontId="5" fillId="3" borderId="7" xfId="0" applyNumberFormat="1" applyFont="1" applyFill="1" applyBorder="1" applyAlignment="1">
      <alignment horizontal="center" vertical="center"/>
    </xf>
    <xf numFmtId="176" fontId="5" fillId="2" borderId="26" xfId="0" applyNumberFormat="1" applyFont="1" applyFill="1" applyBorder="1" applyAlignment="1">
      <alignment horizontal="center" vertical="center"/>
    </xf>
    <xf numFmtId="176" fontId="5" fillId="2" borderId="27" xfId="0" applyNumberFormat="1" applyFont="1" applyFill="1" applyBorder="1" applyAlignment="1">
      <alignment horizontal="center" vertical="center"/>
    </xf>
    <xf numFmtId="176" fontId="6" fillId="4" borderId="5" xfId="0" applyNumberFormat="1" applyFont="1" applyFill="1" applyBorder="1" applyAlignment="1">
      <alignment horizontal="center" vertical="center" wrapText="1"/>
    </xf>
    <xf numFmtId="176" fontId="6" fillId="4" borderId="1" xfId="0" applyNumberFormat="1" applyFont="1" applyFill="1" applyBorder="1" applyAlignment="1">
      <alignment horizontal="center" vertical="center" wrapText="1"/>
    </xf>
    <xf numFmtId="176" fontId="6" fillId="4" borderId="23" xfId="0" applyNumberFormat="1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strator/Desktop/&#48277;&#51064;&#50629;&#47924;/&#44208;&#49328;%20&#48143;%20&#50696;&#49328;/2017&#45380;%20&#50696;&#49328;/2017.&#51064;&#49457;&#50896;%20&#50696;&#49328;(&#50504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총괄표"/>
      <sheetName val="세입부"/>
      <sheetName val="세출부"/>
      <sheetName val="2017년직원보수일람표"/>
      <sheetName val="보조금수입예산산출"/>
      <sheetName val="이사회회의록"/>
    </sheetNames>
    <sheetDataSet>
      <sheetData sheetId="0" refreshError="1"/>
      <sheetData sheetId="1" refreshError="1"/>
      <sheetData sheetId="2" refreshError="1">
        <row r="9">
          <cell r="H9">
            <v>0</v>
          </cell>
        </row>
        <row r="13">
          <cell r="H13">
            <v>0</v>
          </cell>
        </row>
        <row r="29">
          <cell r="H29">
            <v>0</v>
          </cell>
        </row>
        <row r="32">
          <cell r="H32">
            <v>0</v>
          </cell>
        </row>
      </sheetData>
      <sheetData sheetId="3" refreshError="1">
        <row r="91">
          <cell r="H91">
            <v>0</v>
          </cell>
        </row>
        <row r="127">
          <cell r="H127">
            <v>0</v>
          </cell>
        </row>
        <row r="130">
          <cell r="H130">
            <v>0</v>
          </cell>
        </row>
        <row r="133">
          <cell r="H133">
            <v>0</v>
          </cell>
        </row>
      </sheetData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1"/>
  <sheetViews>
    <sheetView tabSelected="1" zoomScaleNormal="100" workbookViewId="0">
      <pane ySplit="6" topLeftCell="A7" activePane="bottomLeft" state="frozen"/>
      <selection pane="bottomLeft" activeCell="F31" sqref="F31"/>
    </sheetView>
  </sheetViews>
  <sheetFormatPr defaultRowHeight="16.5" x14ac:dyDescent="0.15"/>
  <cols>
    <col min="1" max="1" width="11.77734375" style="1" customWidth="1"/>
    <col min="2" max="2" width="12.77734375" style="1" customWidth="1"/>
    <col min="3" max="3" width="11.33203125" style="24" customWidth="1"/>
    <col min="4" max="4" width="7.77734375" style="25" customWidth="1"/>
    <col min="5" max="5" width="11.77734375" style="1" customWidth="1"/>
    <col min="6" max="6" width="12.77734375" style="1" customWidth="1"/>
    <col min="7" max="7" width="11.33203125" style="24" customWidth="1"/>
    <col min="8" max="8" width="7.77734375" style="26" customWidth="1"/>
  </cols>
  <sheetData>
    <row r="1" spans="1:8" ht="39.950000000000003" customHeight="1" x14ac:dyDescent="0.15">
      <c r="A1" s="60" t="s">
        <v>40</v>
      </c>
      <c r="B1" s="60"/>
      <c r="C1" s="60"/>
      <c r="D1" s="60"/>
      <c r="E1" s="60"/>
      <c r="F1" s="60"/>
      <c r="G1" s="60"/>
      <c r="H1" s="60"/>
    </row>
    <row r="2" spans="1:8" ht="15" customHeight="1" thickBot="1" x14ac:dyDescent="0.25">
      <c r="A2" s="33"/>
      <c r="B2" s="33"/>
      <c r="C2" s="33"/>
      <c r="D2" s="33"/>
      <c r="E2" s="33"/>
      <c r="F2" s="33"/>
      <c r="G2" s="91" t="s">
        <v>39</v>
      </c>
      <c r="H2" s="91"/>
    </row>
    <row r="3" spans="1:8" ht="27" customHeight="1" thickBot="1" x14ac:dyDescent="0.2">
      <c r="A3" s="61" t="s">
        <v>25</v>
      </c>
      <c r="B3" s="62"/>
      <c r="C3" s="62"/>
      <c r="D3" s="63"/>
      <c r="E3" s="64" t="s">
        <v>26</v>
      </c>
      <c r="F3" s="65"/>
      <c r="G3" s="65"/>
      <c r="H3" s="66"/>
    </row>
    <row r="4" spans="1:8" ht="24.95" customHeight="1" x14ac:dyDescent="0.15">
      <c r="A4" s="67" t="s">
        <v>27</v>
      </c>
      <c r="B4" s="68"/>
      <c r="C4" s="69" t="s">
        <v>28</v>
      </c>
      <c r="D4" s="71" t="s">
        <v>29</v>
      </c>
      <c r="E4" s="73" t="s">
        <v>27</v>
      </c>
      <c r="F4" s="74"/>
      <c r="G4" s="75" t="s">
        <v>28</v>
      </c>
      <c r="H4" s="77" t="s">
        <v>29</v>
      </c>
    </row>
    <row r="5" spans="1:8" ht="24.95" customHeight="1" thickBot="1" x14ac:dyDescent="0.2">
      <c r="A5" s="27" t="s">
        <v>1</v>
      </c>
      <c r="B5" s="28" t="s">
        <v>2</v>
      </c>
      <c r="C5" s="70"/>
      <c r="D5" s="72"/>
      <c r="E5" s="27" t="s">
        <v>1</v>
      </c>
      <c r="F5" s="28" t="s">
        <v>2</v>
      </c>
      <c r="G5" s="76"/>
      <c r="H5" s="78"/>
    </row>
    <row r="6" spans="1:8" ht="35.1" customHeight="1" thickBot="1" x14ac:dyDescent="0.2">
      <c r="A6" s="92" t="s">
        <v>30</v>
      </c>
      <c r="B6" s="93"/>
      <c r="C6" s="29">
        <f>C7+C11+C13+C17+C19+C21+C23+C25+C27+C29</f>
        <v>2883046</v>
      </c>
      <c r="D6" s="30">
        <f>D7+D11+D13+D17+D19+D21+D23+D25+D27+D29</f>
        <v>100</v>
      </c>
      <c r="E6" s="94" t="s">
        <v>30</v>
      </c>
      <c r="F6" s="95"/>
      <c r="G6" s="31">
        <f>G7+G11+G13+G17+G19+G21+G23+G25+G27+G29</f>
        <v>2883046</v>
      </c>
      <c r="H6" s="32">
        <f>H7+H11+H13+H17+H19+H21+H23+H25+H27+H29</f>
        <v>100</v>
      </c>
    </row>
    <row r="7" spans="1:8" ht="30" customHeight="1" x14ac:dyDescent="0.15">
      <c r="A7" s="2" t="s">
        <v>31</v>
      </c>
      <c r="B7" s="3"/>
      <c r="C7" s="4">
        <f>C8</f>
        <v>63000</v>
      </c>
      <c r="D7" s="5">
        <f>D8</f>
        <v>2.1851888592828557</v>
      </c>
      <c r="E7" s="2" t="s">
        <v>32</v>
      </c>
      <c r="F7" s="3"/>
      <c r="G7" s="6">
        <f>SUM(G8:G10)</f>
        <v>2283988</v>
      </c>
      <c r="H7" s="5">
        <f>SUM(H8:H10)</f>
        <v>79.221351306916361</v>
      </c>
    </row>
    <row r="8" spans="1:8" ht="18" customHeight="1" x14ac:dyDescent="0.15">
      <c r="A8" s="79"/>
      <c r="B8" s="96" t="s">
        <v>16</v>
      </c>
      <c r="C8" s="85">
        <v>63000</v>
      </c>
      <c r="D8" s="88">
        <f>100/C6*C8</f>
        <v>2.1851888592828557</v>
      </c>
      <c r="E8" s="34"/>
      <c r="F8" s="35" t="s">
        <v>3</v>
      </c>
      <c r="G8" s="36">
        <v>2153022</v>
      </c>
      <c r="H8" s="8">
        <f>100/G6*G8</f>
        <v>74.678725209379252</v>
      </c>
    </row>
    <row r="9" spans="1:8" ht="18" customHeight="1" x14ac:dyDescent="0.15">
      <c r="A9" s="80"/>
      <c r="B9" s="97"/>
      <c r="C9" s="86"/>
      <c r="D9" s="89"/>
      <c r="E9" s="37"/>
      <c r="F9" s="35" t="s">
        <v>4</v>
      </c>
      <c r="G9" s="36">
        <v>7380</v>
      </c>
      <c r="H9" s="9">
        <f>100/G6*G9</f>
        <v>0.25597926637313451</v>
      </c>
    </row>
    <row r="10" spans="1:8" ht="18" customHeight="1" thickBot="1" x14ac:dyDescent="0.2">
      <c r="A10" s="81"/>
      <c r="B10" s="98"/>
      <c r="C10" s="87"/>
      <c r="D10" s="90"/>
      <c r="E10" s="38"/>
      <c r="F10" s="39" t="s">
        <v>5</v>
      </c>
      <c r="G10" s="40">
        <v>123586</v>
      </c>
      <c r="H10" s="12">
        <f>100/G6*G10</f>
        <v>4.286646831163984</v>
      </c>
    </row>
    <row r="11" spans="1:8" ht="30" customHeight="1" x14ac:dyDescent="0.15">
      <c r="A11" s="41" t="s">
        <v>17</v>
      </c>
      <c r="B11" s="42"/>
      <c r="C11" s="43">
        <f>C12</f>
        <v>0</v>
      </c>
      <c r="D11" s="44">
        <f>D12</f>
        <v>0</v>
      </c>
      <c r="E11" s="41" t="s">
        <v>33</v>
      </c>
      <c r="F11" s="45"/>
      <c r="G11" s="46">
        <f>G12</f>
        <v>47261</v>
      </c>
      <c r="H11" s="15">
        <f>H12</f>
        <v>1.6392731853740801</v>
      </c>
    </row>
    <row r="12" spans="1:8" ht="20.100000000000001" customHeight="1" thickBot="1" x14ac:dyDescent="0.2">
      <c r="A12" s="34"/>
      <c r="B12" s="47" t="s">
        <v>17</v>
      </c>
      <c r="C12" s="48">
        <f>[1]세입부!H9</f>
        <v>0</v>
      </c>
      <c r="D12" s="49">
        <f>100/C6*C12</f>
        <v>0</v>
      </c>
      <c r="E12" s="34"/>
      <c r="F12" s="47" t="s">
        <v>6</v>
      </c>
      <c r="G12" s="50">
        <v>47261</v>
      </c>
      <c r="H12" s="8">
        <f>100/G6*G12</f>
        <v>1.6392731853740801</v>
      </c>
    </row>
    <row r="13" spans="1:8" ht="30" customHeight="1" x14ac:dyDescent="0.15">
      <c r="A13" s="51" t="s">
        <v>18</v>
      </c>
      <c r="B13" s="52"/>
      <c r="C13" s="53">
        <f>C14</f>
        <v>0</v>
      </c>
      <c r="D13" s="54">
        <f>D14</f>
        <v>0</v>
      </c>
      <c r="E13" s="51" t="s">
        <v>34</v>
      </c>
      <c r="F13" s="52"/>
      <c r="G13" s="55">
        <f>SUM(G14:G16)</f>
        <v>551717</v>
      </c>
      <c r="H13" s="5">
        <f>SUM(H14:H16)</f>
        <v>19.13660066471364</v>
      </c>
    </row>
    <row r="14" spans="1:8" ht="18" customHeight="1" x14ac:dyDescent="0.15">
      <c r="A14" s="79"/>
      <c r="B14" s="82" t="s">
        <v>18</v>
      </c>
      <c r="C14" s="85">
        <f>[1]세입부!H13</f>
        <v>0</v>
      </c>
      <c r="D14" s="88">
        <f>100/C6*C14</f>
        <v>0</v>
      </c>
      <c r="E14" s="34"/>
      <c r="F14" s="35" t="s">
        <v>5</v>
      </c>
      <c r="G14" s="36">
        <v>527738</v>
      </c>
      <c r="H14" s="8">
        <f>100/G6*G14</f>
        <v>18.304876162225646</v>
      </c>
    </row>
    <row r="15" spans="1:8" ht="18" customHeight="1" x14ac:dyDescent="0.15">
      <c r="A15" s="80"/>
      <c r="B15" s="83"/>
      <c r="C15" s="86"/>
      <c r="D15" s="89"/>
      <c r="E15" s="37"/>
      <c r="F15" s="35" t="s">
        <v>7</v>
      </c>
      <c r="G15" s="36">
        <f>[1]세출부!H91</f>
        <v>0</v>
      </c>
      <c r="H15" s="9">
        <f>100/G6*G15</f>
        <v>0</v>
      </c>
    </row>
    <row r="16" spans="1:8" ht="18" customHeight="1" thickBot="1" x14ac:dyDescent="0.2">
      <c r="A16" s="81"/>
      <c r="B16" s="84"/>
      <c r="C16" s="87"/>
      <c r="D16" s="90"/>
      <c r="E16" s="38"/>
      <c r="F16" s="56" t="s">
        <v>0</v>
      </c>
      <c r="G16" s="40">
        <v>23979</v>
      </c>
      <c r="H16" s="12">
        <f>100/G6*G16</f>
        <v>0.83172450248799357</v>
      </c>
    </row>
    <row r="17" spans="1:8" ht="30" customHeight="1" x14ac:dyDescent="0.15">
      <c r="A17" s="41" t="s">
        <v>19</v>
      </c>
      <c r="B17" s="45"/>
      <c r="C17" s="43">
        <f>C18</f>
        <v>2721355</v>
      </c>
      <c r="D17" s="44">
        <f>D18</f>
        <v>94.39166076434438</v>
      </c>
      <c r="E17" s="41" t="s">
        <v>8</v>
      </c>
      <c r="F17" s="45"/>
      <c r="G17" s="46">
        <f>G18</f>
        <v>0</v>
      </c>
      <c r="H17" s="15">
        <f>H18</f>
        <v>0</v>
      </c>
    </row>
    <row r="18" spans="1:8" ht="20.100000000000001" customHeight="1" thickBot="1" x14ac:dyDescent="0.2">
      <c r="A18" s="34"/>
      <c r="B18" s="47" t="s">
        <v>19</v>
      </c>
      <c r="C18" s="48">
        <v>2721355</v>
      </c>
      <c r="D18" s="49">
        <f>100/C6*C18</f>
        <v>94.39166076434438</v>
      </c>
      <c r="E18" s="34" t="s">
        <v>35</v>
      </c>
      <c r="F18" s="47" t="s">
        <v>8</v>
      </c>
      <c r="G18" s="50">
        <f>[1]세출부!H127</f>
        <v>0</v>
      </c>
      <c r="H18" s="8">
        <f>100/G6*G18</f>
        <v>0</v>
      </c>
    </row>
    <row r="19" spans="1:8" ht="30" customHeight="1" x14ac:dyDescent="0.15">
      <c r="A19" s="51" t="s">
        <v>20</v>
      </c>
      <c r="B19" s="52"/>
      <c r="C19" s="53">
        <f>C20</f>
        <v>14894</v>
      </c>
      <c r="D19" s="54">
        <f>D20</f>
        <v>0.51660639476442627</v>
      </c>
      <c r="E19" s="51" t="s">
        <v>9</v>
      </c>
      <c r="F19" s="52"/>
      <c r="G19" s="55">
        <f>G20</f>
        <v>0</v>
      </c>
      <c r="H19" s="5">
        <f>H20</f>
        <v>0</v>
      </c>
    </row>
    <row r="20" spans="1:8" ht="20.100000000000001" customHeight="1" thickBot="1" x14ac:dyDescent="0.2">
      <c r="A20" s="57"/>
      <c r="B20" s="56" t="s">
        <v>20</v>
      </c>
      <c r="C20" s="58">
        <v>14894</v>
      </c>
      <c r="D20" s="59">
        <f>100/C6*C20</f>
        <v>0.51660639476442627</v>
      </c>
      <c r="E20" s="57"/>
      <c r="F20" s="39" t="s">
        <v>9</v>
      </c>
      <c r="G20" s="40">
        <f>[1]세출부!H130</f>
        <v>0</v>
      </c>
      <c r="H20" s="23">
        <f>100/G6*G20</f>
        <v>0</v>
      </c>
    </row>
    <row r="21" spans="1:8" ht="30" customHeight="1" x14ac:dyDescent="0.15">
      <c r="A21" s="41" t="s">
        <v>36</v>
      </c>
      <c r="B21" s="45"/>
      <c r="C21" s="43">
        <f>C22</f>
        <v>0</v>
      </c>
      <c r="D21" s="44">
        <f>D22</f>
        <v>0</v>
      </c>
      <c r="E21" s="41" t="s">
        <v>10</v>
      </c>
      <c r="F21" s="45"/>
      <c r="G21" s="46">
        <f>G22</f>
        <v>0</v>
      </c>
      <c r="H21" s="15">
        <f>H22</f>
        <v>0</v>
      </c>
    </row>
    <row r="22" spans="1:8" ht="20.100000000000001" customHeight="1" thickBot="1" x14ac:dyDescent="0.2">
      <c r="A22" s="34"/>
      <c r="B22" s="47" t="s">
        <v>36</v>
      </c>
      <c r="C22" s="48">
        <f>[1]세입부!H29</f>
        <v>0</v>
      </c>
      <c r="D22" s="49">
        <f>100/C6*C22</f>
        <v>0</v>
      </c>
      <c r="E22" s="34"/>
      <c r="F22" s="47" t="s">
        <v>11</v>
      </c>
      <c r="G22" s="50">
        <f>[1]세출부!H133</f>
        <v>0</v>
      </c>
      <c r="H22" s="8">
        <f>100/G6*G22</f>
        <v>0</v>
      </c>
    </row>
    <row r="23" spans="1:8" ht="30" customHeight="1" x14ac:dyDescent="0.15">
      <c r="A23" s="2" t="s">
        <v>21</v>
      </c>
      <c r="B23" s="3"/>
      <c r="C23" s="4">
        <f>C24</f>
        <v>0</v>
      </c>
      <c r="D23" s="5">
        <f>D24</f>
        <v>0</v>
      </c>
      <c r="E23" s="2" t="s">
        <v>12</v>
      </c>
      <c r="F23" s="3"/>
      <c r="G23" s="6">
        <f>G24</f>
        <v>0</v>
      </c>
      <c r="H23" s="5">
        <f>H24</f>
        <v>0</v>
      </c>
    </row>
    <row r="24" spans="1:8" ht="20.100000000000001" customHeight="1" thickBot="1" x14ac:dyDescent="0.2">
      <c r="A24" s="21"/>
      <c r="B24" s="10" t="s">
        <v>21</v>
      </c>
      <c r="C24" s="22">
        <f>[1]세입부!H32</f>
        <v>0</v>
      </c>
      <c r="D24" s="23">
        <f>100/C6*C24</f>
        <v>0</v>
      </c>
      <c r="E24" s="21"/>
      <c r="F24" s="10" t="s">
        <v>41</v>
      </c>
      <c r="G24" s="11">
        <v>0</v>
      </c>
      <c r="H24" s="23">
        <f>100/G6*G24</f>
        <v>0</v>
      </c>
    </row>
    <row r="25" spans="1:8" ht="30" customHeight="1" x14ac:dyDescent="0.15">
      <c r="A25" s="13" t="s">
        <v>22</v>
      </c>
      <c r="B25" s="16"/>
      <c r="C25" s="14">
        <f>C26</f>
        <v>0</v>
      </c>
      <c r="D25" s="15">
        <f>D26</f>
        <v>0</v>
      </c>
      <c r="E25" s="13" t="s">
        <v>13</v>
      </c>
      <c r="F25" s="16"/>
      <c r="G25" s="17">
        <f>G26</f>
        <v>80</v>
      </c>
      <c r="H25" s="15">
        <f>H26</f>
        <v>2.7748429959147374E-3</v>
      </c>
    </row>
    <row r="26" spans="1:8" ht="20.100000000000001" customHeight="1" thickBot="1" x14ac:dyDescent="0.2">
      <c r="A26" s="7"/>
      <c r="B26" s="18" t="s">
        <v>22</v>
      </c>
      <c r="C26" s="19">
        <v>0</v>
      </c>
      <c r="D26" s="8">
        <f>100/C6*C26</f>
        <v>0</v>
      </c>
      <c r="E26" s="7"/>
      <c r="F26" s="18" t="s">
        <v>13</v>
      </c>
      <c r="G26" s="20">
        <v>80</v>
      </c>
      <c r="H26" s="8">
        <f>100/G6*G26</f>
        <v>2.7748429959147374E-3</v>
      </c>
    </row>
    <row r="27" spans="1:8" ht="30" customHeight="1" x14ac:dyDescent="0.15">
      <c r="A27" s="2" t="s">
        <v>23</v>
      </c>
      <c r="B27" s="3"/>
      <c r="C27" s="4">
        <f>C28</f>
        <v>40760</v>
      </c>
      <c r="D27" s="5">
        <f>D28</f>
        <v>1.4137825064185587</v>
      </c>
      <c r="E27" s="2" t="s">
        <v>14</v>
      </c>
      <c r="F27" s="3"/>
      <c r="G27" s="6">
        <f>G28</f>
        <v>0</v>
      </c>
      <c r="H27" s="5">
        <f>H28</f>
        <v>0</v>
      </c>
    </row>
    <row r="28" spans="1:8" ht="20.100000000000001" customHeight="1" thickBot="1" x14ac:dyDescent="0.2">
      <c r="A28" s="21"/>
      <c r="B28" s="10" t="s">
        <v>23</v>
      </c>
      <c r="C28" s="22">
        <v>40760</v>
      </c>
      <c r="D28" s="23">
        <f>100/C6*C28</f>
        <v>1.4137825064185587</v>
      </c>
      <c r="E28" s="21"/>
      <c r="F28" s="10" t="s">
        <v>37</v>
      </c>
      <c r="G28" s="11">
        <v>0</v>
      </c>
      <c r="H28" s="23">
        <f>100/G6*G28</f>
        <v>0</v>
      </c>
    </row>
    <row r="29" spans="1:8" ht="30" customHeight="1" x14ac:dyDescent="0.15">
      <c r="A29" s="13" t="s">
        <v>24</v>
      </c>
      <c r="B29" s="16"/>
      <c r="C29" s="14">
        <f>C30</f>
        <v>43037</v>
      </c>
      <c r="D29" s="15">
        <f>D30</f>
        <v>1.492761475189782</v>
      </c>
      <c r="E29" s="13" t="s">
        <v>15</v>
      </c>
      <c r="F29" s="16"/>
      <c r="G29" s="17">
        <f>G30</f>
        <v>0</v>
      </c>
      <c r="H29" s="15">
        <f>H30</f>
        <v>0</v>
      </c>
    </row>
    <row r="30" spans="1:8" ht="20.100000000000001" customHeight="1" thickBot="1" x14ac:dyDescent="0.2">
      <c r="A30" s="21"/>
      <c r="B30" s="10" t="s">
        <v>24</v>
      </c>
      <c r="C30" s="22">
        <v>43037</v>
      </c>
      <c r="D30" s="23">
        <f>100/C6*C30</f>
        <v>1.492761475189782</v>
      </c>
      <c r="E30" s="21"/>
      <c r="F30" s="10" t="s">
        <v>38</v>
      </c>
      <c r="G30" s="11">
        <v>0</v>
      </c>
      <c r="H30" s="23">
        <f>100/G6*G30</f>
        <v>0</v>
      </c>
    </row>
    <row r="31" spans="1:8" ht="39.950000000000003" customHeight="1" x14ac:dyDescent="0.15"/>
  </sheetData>
  <mergeCells count="20">
    <mergeCell ref="A14:A16"/>
    <mergeCell ref="B14:B16"/>
    <mergeCell ref="C14:C16"/>
    <mergeCell ref="D14:D16"/>
    <mergeCell ref="G2:H2"/>
    <mergeCell ref="A6:B6"/>
    <mergeCell ref="E6:F6"/>
    <mergeCell ref="A8:A10"/>
    <mergeCell ref="B8:B10"/>
    <mergeCell ref="C8:C10"/>
    <mergeCell ref="D8:D10"/>
    <mergeCell ref="A1:H1"/>
    <mergeCell ref="A3:D3"/>
    <mergeCell ref="E3:H3"/>
    <mergeCell ref="A4:B4"/>
    <mergeCell ref="C4:C5"/>
    <mergeCell ref="D4:D5"/>
    <mergeCell ref="E4:F4"/>
    <mergeCell ref="G4:G5"/>
    <mergeCell ref="H4:H5"/>
  </mergeCells>
  <phoneticPr fontId="1" type="noConversion"/>
  <pageMargins left="0.19685039370078741" right="0.19685039370078741" top="0.74803149606299213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총괄표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2026-06-08T00:02:13Z</cp:lastPrinted>
  <dcterms:created xsi:type="dcterms:W3CDTF">2005-12-18T08:37:05Z</dcterms:created>
  <dcterms:modified xsi:type="dcterms:W3CDTF">2026-07-22T05:25:43Z</dcterms:modified>
</cp:coreProperties>
</file>